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NFLT\CNRFC\N1\N14 - Strategic Sealift Officer Program\SSO Toolkit Files\"/>
    </mc:Choice>
  </mc:AlternateContent>
  <xr:revisionPtr revIDLastSave="0" documentId="8_{1FC5BBC3-95B7-45FB-92C6-14DF36159EE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" l="1"/>
  <c r="B9" i="1" a="1"/>
  <c r="B9" i="1" s="1"/>
  <c r="C50" i="2"/>
  <c r="E50" i="2"/>
  <c r="B10" i="1" a="1"/>
  <c r="B10" i="1" s="1"/>
  <c r="D50" i="2"/>
  <c r="B50" i="2"/>
  <c r="B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<sst xmlns="http://schemas.openxmlformats.org/spreadsheetml/2006/main" count="138" uniqueCount="87">
  <si>
    <t xml:space="preserve"> DO NOT DISTRIBUTE SSOCEI DATA DO NOT DISTRIBUTE</t>
  </si>
  <si>
    <t>Questions</t>
  </si>
  <si>
    <t>Please Click the highlighted boxes to access the dropdown menu</t>
  </si>
  <si>
    <t>Instructions</t>
  </si>
  <si>
    <t>When was the last time you sailed on your license? (In years)</t>
  </si>
  <si>
    <t>9+</t>
  </si>
  <si>
    <t>In what position did you last sail as?</t>
  </si>
  <si>
    <t>Chief Engineer</t>
  </si>
  <si>
    <t>In what capacity was your last Sailing?</t>
  </si>
  <si>
    <t>Unlimited</t>
  </si>
  <si>
    <t>For oil rigs and fishing vessels please select "other"</t>
  </si>
  <si>
    <t>What is your current employment?</t>
  </si>
  <si>
    <t>Shore-side</t>
  </si>
  <si>
    <t>Select the option that is your main source of income. If you are on long term orders select the last job you held.</t>
  </si>
  <si>
    <t>What is your shoreside job?</t>
  </si>
  <si>
    <t>Port Operations</t>
  </si>
  <si>
    <t>Position Title</t>
  </si>
  <si>
    <t>SOC Major Group</t>
  </si>
  <si>
    <r>
      <rPr>
        <b/>
        <sz val="11"/>
        <color theme="1"/>
        <rFont val="Calibri"/>
        <family val="2"/>
        <scheme val="minor"/>
      </rPr>
      <t xml:space="preserve">PASTE </t>
    </r>
    <r>
      <rPr>
        <sz val="11"/>
        <color theme="1"/>
        <rFont val="Calibri"/>
        <family val="2"/>
        <scheme val="minor"/>
      </rPr>
      <t>into SOC Major (IF no code given use NSIPS Dropdown menu)</t>
    </r>
  </si>
  <si>
    <t xml:space="preserve">SOC </t>
  </si>
  <si>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into SOC (IF no code given use NSIPS Dropdown menu)</t>
    </r>
  </si>
  <si>
    <t>Job Title</t>
  </si>
  <si>
    <r>
      <rPr>
        <b/>
        <sz val="11"/>
        <color theme="1"/>
        <rFont val="Calibri"/>
        <family val="2"/>
        <scheme val="minor"/>
      </rPr>
      <t>PASTE</t>
    </r>
    <r>
      <rPr>
        <sz val="11"/>
        <color theme="1"/>
        <rFont val="Calibri"/>
        <family val="2"/>
        <scheme val="minor"/>
      </rPr>
      <t xml:space="preserve"> into Job Title (Even if NSIPS auto populates one)</t>
    </r>
  </si>
  <si>
    <t>Where to go to update CEI?</t>
  </si>
  <si>
    <t>Employee-facing registry content (navy.mil)</t>
  </si>
  <si>
    <t>Update Personal Information --&gt; Civilian Employer Information --&gt; "+"</t>
  </si>
  <si>
    <t xml:space="preserve">For any questions please email SSOCEIHELP@us.navy.mil or call (757) 341-6516 </t>
  </si>
  <si>
    <t>Drop-down Lists</t>
  </si>
  <si>
    <t>Currently Sailing</t>
  </si>
  <si>
    <t>Master</t>
  </si>
  <si>
    <t>Sailing</t>
  </si>
  <si>
    <t>Maritime Instructor - Deck</t>
  </si>
  <si>
    <t>Chief Mate</t>
  </si>
  <si>
    <t>Limited</t>
  </si>
  <si>
    <t>Maritime Instructor - Engine</t>
  </si>
  <si>
    <t>2nd Mate</t>
  </si>
  <si>
    <t>Other</t>
  </si>
  <si>
    <t>Student/unemployed [180 days+]</t>
  </si>
  <si>
    <t>Shipyard</t>
  </si>
  <si>
    <t>3rd Mate</t>
  </si>
  <si>
    <t>Pilot</t>
  </si>
  <si>
    <t>Engineering</t>
  </si>
  <si>
    <t>Logisitics</t>
  </si>
  <si>
    <t>1st A/E</t>
  </si>
  <si>
    <t>3rd A/E</t>
  </si>
  <si>
    <t>Did not sail after Graduation</t>
  </si>
  <si>
    <t>Unlicensed</t>
  </si>
  <si>
    <t>Look Up Tables</t>
  </si>
  <si>
    <t>AA</t>
  </si>
  <si>
    <t>D1</t>
  </si>
  <si>
    <t>MD</t>
  </si>
  <si>
    <t>UL</t>
  </si>
  <si>
    <t>BB</t>
  </si>
  <si>
    <t>D2</t>
  </si>
  <si>
    <t>ME</t>
  </si>
  <si>
    <t>LI</t>
  </si>
  <si>
    <t>Military - [180 day+]</t>
  </si>
  <si>
    <t>CC</t>
  </si>
  <si>
    <t>D3</t>
  </si>
  <si>
    <t>SY</t>
  </si>
  <si>
    <t>Military</t>
  </si>
  <si>
    <t>MT</t>
  </si>
  <si>
    <t>DD</t>
  </si>
  <si>
    <t>D4</t>
  </si>
  <si>
    <t>PO</t>
  </si>
  <si>
    <t>OO</t>
  </si>
  <si>
    <t>D5</t>
  </si>
  <si>
    <t>EN</t>
  </si>
  <si>
    <t>E1</t>
  </si>
  <si>
    <t>LG</t>
  </si>
  <si>
    <t>E2</t>
  </si>
  <si>
    <t>OT</t>
  </si>
  <si>
    <t>2nd A/E</t>
  </si>
  <si>
    <t>E3</t>
  </si>
  <si>
    <t>E4</t>
  </si>
  <si>
    <t>F1</t>
  </si>
  <si>
    <t>F2</t>
  </si>
  <si>
    <t>Formula</t>
  </si>
  <si>
    <t>Last time</t>
  </si>
  <si>
    <t>Position</t>
  </si>
  <si>
    <t>capacity</t>
  </si>
  <si>
    <t>Current Employ</t>
  </si>
  <si>
    <t>Shoreside</t>
  </si>
  <si>
    <t>How many years has it been since you were discharged from a vessel?</t>
  </si>
  <si>
    <t>What was the most recent position you sailed as? If you have not sailed since commissioning select "Did not sail after graduation"</t>
  </si>
  <si>
    <t xml:space="preserve">If job is not listed here, please use NSIPS dropdown menu to figure out most appropriate option. </t>
  </si>
  <si>
    <t>Please Type out the current title of your job. EX. Assistant Port Engineer, Kings Point Deck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</si>
</sst>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0" fontId="0" fillId="3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/>
    <xf numFmtId="0" fontId="0" fillId="4" borderId="5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/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5" borderId="6" xfId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color rgb="FF006100"/>
      </font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sips.cloud.navy.mil/psp/PRDTRX01/EMPLOYEE/HRMS/h/?tab=DEFAULT&amp;uid=N1543591293S0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3" sqref="A3"/>
    </sheetView>
  </sheetViews>
  <sheetFormatPr defaultColWidth="0" defaultRowHeight="15" zeroHeight="1" x14ac:dyDescent="0.25"/>
  <cols>
    <col min="1" max="1" width="50.85546875" customWidth="1"/>
    <col min="2" max="2" width="40.7109375" customWidth="1"/>
    <col min="3" max="3" width="3.140625" hidden="1" customWidth="1"/>
    <col min="4" max="4" width="64.85546875" customWidth="1"/>
    <col min="5" max="11" width="9.140625" hidden="1"/>
  </cols>
  <sheetData>
    <row r="1" spans="1:4" ht="35.25" customHeight="1" x14ac:dyDescent="0.25">
      <c r="A1" s="33" t="s">
        <v>0</v>
      </c>
      <c r="B1" s="33"/>
      <c r="C1" s="33"/>
      <c r="D1" s="33"/>
    </row>
    <row r="2" spans="1:4" ht="30.75" customHeight="1" x14ac:dyDescent="0.25">
      <c r="A2" s="11" t="s">
        <v>1</v>
      </c>
      <c r="B2" s="24" t="s">
        <v>2</v>
      </c>
      <c r="C2" s="10"/>
      <c r="D2" s="22" t="s">
        <v>3</v>
      </c>
    </row>
    <row r="3" spans="1:4" ht="38.25" customHeight="1" x14ac:dyDescent="0.25">
      <c r="A3" s="6" t="s">
        <v>4</v>
      </c>
      <c r="B3" s="26"/>
      <c r="C3" s="14"/>
      <c r="D3" s="18" t="s">
        <v>83</v>
      </c>
    </row>
    <row r="4" spans="1:4" ht="39.75" customHeight="1" x14ac:dyDescent="0.25">
      <c r="A4" s="6" t="s">
        <v>6</v>
      </c>
      <c r="B4" s="27"/>
      <c r="C4" s="15"/>
      <c r="D4" s="19" t="s">
        <v>84</v>
      </c>
    </row>
    <row r="5" spans="1:4" ht="36.75" customHeight="1" x14ac:dyDescent="0.25">
      <c r="A5" s="6" t="s">
        <v>8</v>
      </c>
      <c r="B5" s="27"/>
      <c r="C5" s="16"/>
      <c r="D5" s="18" t="s">
        <v>10</v>
      </c>
    </row>
    <row r="6" spans="1:4" ht="41.25" customHeight="1" x14ac:dyDescent="0.25">
      <c r="A6" s="6" t="s">
        <v>11</v>
      </c>
      <c r="B6" s="27"/>
      <c r="C6" s="16"/>
      <c r="D6" s="18" t="s">
        <v>13</v>
      </c>
    </row>
    <row r="7" spans="1:4" ht="28.5" customHeight="1" x14ac:dyDescent="0.25">
      <c r="A7" s="6" t="s">
        <v>14</v>
      </c>
      <c r="B7" s="28" t="s">
        <v>41</v>
      </c>
      <c r="C7" s="16"/>
      <c r="D7" s="17" t="s">
        <v>85</v>
      </c>
    </row>
    <row r="8" spans="1:4" ht="28.5" customHeight="1" x14ac:dyDescent="0.25">
      <c r="A8" s="6" t="s">
        <v>16</v>
      </c>
      <c r="B8" s="28"/>
      <c r="C8" s="16"/>
      <c r="D8" s="19" t="s">
        <v>86</v>
      </c>
    </row>
    <row r="9" spans="1:4" ht="36" customHeight="1" x14ac:dyDescent="0.25">
      <c r="A9" s="9" t="s">
        <v>17</v>
      </c>
      <c r="B9" s="8" t="e" cm="1">
        <f t="array" ref="B9">_xlfn.IFS(B6=Sheet2!A18,VLOOKUP(B7,Sheet2!C35:D40,2,FALSE),B6=Sheet2!A17,Sheet2!F35,B6=Sheet2!A19,Sheet2!F36,B6=Sheet2!A20,"000000")</f>
        <v>#N/A</v>
      </c>
      <c r="C9" s="16"/>
      <c r="D9" s="13" t="s">
        <v>18</v>
      </c>
    </row>
    <row r="10" spans="1:4" ht="27" customHeight="1" x14ac:dyDescent="0.25">
      <c r="A10" s="9" t="s">
        <v>19</v>
      </c>
      <c r="B10" s="8" t="e" cm="1">
        <f t="array" ref="B10">_xlfn.IFS(B6=Sheet2!A18,VLOOKUP(B7,Sheet2!C42:D47,2,FALSE),B6=Sheet2!A17,(VLOOKUP(B4,Sheet2!E38:F46,2,FALSE)),B6=Sheet2!A19,Sheet2!F36,B6=Sheet2!A20,"000000")</f>
        <v>#N/A</v>
      </c>
      <c r="C10" s="16"/>
      <c r="D10" s="23" t="s">
        <v>20</v>
      </c>
    </row>
    <row r="11" spans="1:4" ht="24" customHeight="1" x14ac:dyDescent="0.25">
      <c r="A11" s="9" t="s">
        <v>21</v>
      </c>
      <c r="B11" s="8" t="e">
        <f>Sheet2!A50&amp;" "&amp;Sheet2!B50&amp;" "&amp;Sheet2!C50&amp;" "&amp;Sheet2!D50&amp;" "&amp;Sheet2!E50&amp;"  "&amp;B8</f>
        <v>#N/A</v>
      </c>
      <c r="C11" s="16"/>
      <c r="D11" s="23" t="s">
        <v>22</v>
      </c>
    </row>
    <row r="12" spans="1:4" ht="26.25" customHeight="1" x14ac:dyDescent="0.25">
      <c r="A12" s="7"/>
      <c r="B12" s="5"/>
      <c r="C12" s="16"/>
      <c r="D12" s="12"/>
    </row>
    <row r="13" spans="1:4" ht="26.25" customHeight="1" x14ac:dyDescent="0.25">
      <c r="A13" s="31" t="s">
        <v>23</v>
      </c>
      <c r="B13" s="29" t="s">
        <v>24</v>
      </c>
      <c r="C13" s="30"/>
      <c r="D13" s="32" t="s">
        <v>25</v>
      </c>
    </row>
    <row r="14" spans="1:4" ht="51.75" customHeight="1" x14ac:dyDescent="0.25">
      <c r="A14" s="34" t="s">
        <v>26</v>
      </c>
      <c r="B14" s="35"/>
      <c r="C14" s="35"/>
      <c r="D14" s="35"/>
    </row>
    <row r="15" spans="1:4" hidden="1" x14ac:dyDescent="0.25">
      <c r="A15" s="21"/>
      <c r="B15" s="21"/>
      <c r="C15" s="21"/>
      <c r="D15" s="20"/>
    </row>
    <row r="16" spans="1:4" hidden="1" x14ac:dyDescent="0.25">
      <c r="A16" s="5"/>
      <c r="B16" s="5"/>
      <c r="C16" s="5"/>
    </row>
    <row r="17" spans="1:3" hidden="1" x14ac:dyDescent="0.25">
      <c r="A17" s="5"/>
      <c r="B17" s="5"/>
      <c r="C17" s="5"/>
    </row>
    <row r="18" spans="1:3" hidden="1" x14ac:dyDescent="0.25">
      <c r="A18" s="5"/>
      <c r="B18" s="5"/>
      <c r="C18" s="5"/>
    </row>
    <row r="19" spans="1:3" hidden="1" x14ac:dyDescent="0.25">
      <c r="A19" s="5"/>
      <c r="B19" s="5"/>
      <c r="C19" s="5"/>
    </row>
    <row r="20" spans="1:3" hidden="1" x14ac:dyDescent="0.25">
      <c r="A20" s="5"/>
      <c r="B20" s="5"/>
      <c r="C20" s="5"/>
    </row>
    <row r="21" spans="1:3" hidden="1" x14ac:dyDescent="0.25">
      <c r="A21" s="4"/>
      <c r="B21" s="4"/>
      <c r="C21" s="4"/>
    </row>
    <row r="22" spans="1:3" hidden="1" x14ac:dyDescent="0.25">
      <c r="A22" s="5"/>
      <c r="B22" s="5"/>
      <c r="C22" s="5"/>
    </row>
  </sheetData>
  <protectedRanges>
    <protectedRange sqref="B3:B8" name="Range1"/>
  </protectedRanges>
  <mergeCells count="2">
    <mergeCell ref="A1:D1"/>
    <mergeCell ref="A14:D14"/>
  </mergeCells>
  <conditionalFormatting sqref="A7:D7">
    <cfRule type="expression" dxfId="8" priority="16">
      <formula>$B$6&lt;&gt;"Shore-side"</formula>
    </cfRule>
  </conditionalFormatting>
  <conditionalFormatting sqref="B3">
    <cfRule type="expression" dxfId="7" priority="8">
      <formula>$B$3=""</formula>
    </cfRule>
  </conditionalFormatting>
  <conditionalFormatting sqref="B4">
    <cfRule type="expression" dxfId="6" priority="4">
      <formula>$B$4=""</formula>
    </cfRule>
  </conditionalFormatting>
  <conditionalFormatting sqref="B5">
    <cfRule type="expression" dxfId="5" priority="3">
      <formula>$B$5=""</formula>
    </cfRule>
  </conditionalFormatting>
  <conditionalFormatting sqref="B6">
    <cfRule type="expression" dxfId="4" priority="2">
      <formula>$B$6=""</formula>
    </cfRule>
  </conditionalFormatting>
  <conditionalFormatting sqref="B8">
    <cfRule type="expression" dxfId="3" priority="1">
      <formula>$B$8=""</formula>
    </cfRule>
  </conditionalFormatting>
  <conditionalFormatting sqref="B9">
    <cfRule type="cellIs" dxfId="2" priority="12" operator="greaterThan">
      <formula>0</formula>
    </cfRule>
  </conditionalFormatting>
  <conditionalFormatting sqref="B10">
    <cfRule type="cellIs" dxfId="1" priority="11" operator="greaterThan">
      <formula>0</formula>
    </cfRule>
  </conditionalFormatting>
  <conditionalFormatting sqref="B11">
    <cfRule type="cellIs" dxfId="0" priority="13" operator="greaterThan">
      <formula>0</formula>
    </cfRule>
  </conditionalFormatting>
  <dataValidations count="1">
    <dataValidation allowBlank="1" showInputMessage="1" showErrorMessage="1" sqref="C4 B8" xr:uid="{00000000-0002-0000-0000-000002000000}"/>
  </dataValidations>
  <hyperlinks>
    <hyperlink ref="B13" r:id="rId1" xr:uid="{B3F94942-08E4-4897-BF65-511076A9A38B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Sheet2!$D$2:$D$4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Sheet2!$B$2:$B$12</xm:f>
          </x14:formula1>
          <xm:sqref>B4</xm:sqref>
        </x14:dataValidation>
        <x14:dataValidation type="list" allowBlank="1" showInputMessage="1" showErrorMessage="1" xr:uid="{00000000-0002-0000-0000-000005000000}">
          <x14:formula1>
            <xm:f>Sheet2!$A$2:$A$12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Sheet2!$C$2:$C$4</xm:f>
          </x14:formula1>
          <xm:sqref>B5</xm:sqref>
        </x14:dataValidation>
        <x14:dataValidation type="list" allowBlank="1" showInputMessage="1" showErrorMessage="1" xr:uid="{00000000-0002-0000-0000-000007000000}">
          <x14:formula1>
            <xm:f>Sheet2!$E$2:$E$9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topLeftCell="B1" workbookViewId="0">
      <selection activeCell="C9" sqref="C9"/>
    </sheetView>
  </sheetViews>
  <sheetFormatPr defaultRowHeight="15" x14ac:dyDescent="0.25"/>
  <cols>
    <col min="1" max="1" width="22" customWidth="1"/>
    <col min="2" max="2" width="31.7109375" customWidth="1"/>
    <col min="3" max="3" width="18.7109375" customWidth="1"/>
    <col min="4" max="4" width="27" customWidth="1"/>
    <col min="5" max="5" width="28.42578125" customWidth="1"/>
    <col min="6" max="7" width="25.7109375" customWidth="1"/>
    <col min="8" max="8" width="12" customWidth="1"/>
  </cols>
  <sheetData>
    <row r="1" spans="1:7" ht="23.25" x14ac:dyDescent="0.25">
      <c r="A1" s="36" t="s">
        <v>27</v>
      </c>
      <c r="B1" s="36"/>
      <c r="C1" s="36"/>
      <c r="D1" s="36"/>
      <c r="E1" s="36"/>
      <c r="F1" s="36"/>
      <c r="G1" s="36"/>
    </row>
    <row r="2" spans="1:7" x14ac:dyDescent="0.25">
      <c r="A2" s="1" t="s">
        <v>28</v>
      </c>
      <c r="B2" t="s">
        <v>29</v>
      </c>
      <c r="C2" t="s">
        <v>9</v>
      </c>
      <c r="D2" t="s">
        <v>30</v>
      </c>
      <c r="E2" t="s">
        <v>31</v>
      </c>
    </row>
    <row r="3" spans="1:7" x14ac:dyDescent="0.25">
      <c r="A3" s="3">
        <v>1</v>
      </c>
      <c r="B3" t="s">
        <v>32</v>
      </c>
      <c r="C3" t="s">
        <v>33</v>
      </c>
      <c r="D3" t="s">
        <v>12</v>
      </c>
      <c r="E3" t="s">
        <v>34</v>
      </c>
    </row>
    <row r="4" spans="1:7" x14ac:dyDescent="0.25">
      <c r="A4" s="3">
        <v>2</v>
      </c>
      <c r="B4" t="s">
        <v>35</v>
      </c>
      <c r="C4" t="s">
        <v>36</v>
      </c>
      <c r="D4" t="s">
        <v>37</v>
      </c>
      <c r="E4" t="s">
        <v>38</v>
      </c>
    </row>
    <row r="5" spans="1:7" x14ac:dyDescent="0.25">
      <c r="A5" s="3">
        <v>3</v>
      </c>
      <c r="B5" t="s">
        <v>39</v>
      </c>
      <c r="E5" t="s">
        <v>15</v>
      </c>
    </row>
    <row r="6" spans="1:7" x14ac:dyDescent="0.25">
      <c r="A6" s="3">
        <v>4</v>
      </c>
      <c r="B6" t="s">
        <v>40</v>
      </c>
      <c r="C6" s="1"/>
      <c r="E6" t="s">
        <v>41</v>
      </c>
    </row>
    <row r="7" spans="1:7" x14ac:dyDescent="0.25">
      <c r="A7" s="3">
        <v>5</v>
      </c>
      <c r="B7" t="s">
        <v>7</v>
      </c>
      <c r="C7" s="3"/>
      <c r="E7" t="s">
        <v>42</v>
      </c>
    </row>
    <row r="8" spans="1:7" x14ac:dyDescent="0.25">
      <c r="A8" s="3">
        <v>6</v>
      </c>
      <c r="B8" t="s">
        <v>43</v>
      </c>
      <c r="C8" s="3"/>
      <c r="E8" t="s">
        <v>36</v>
      </c>
    </row>
    <row r="9" spans="1:7" x14ac:dyDescent="0.25">
      <c r="A9" s="3">
        <v>7</v>
      </c>
      <c r="B9" t="s">
        <v>72</v>
      </c>
      <c r="C9" s="3"/>
    </row>
    <row r="10" spans="1:7" x14ac:dyDescent="0.25">
      <c r="A10" s="3">
        <v>8</v>
      </c>
      <c r="B10" t="s">
        <v>44</v>
      </c>
      <c r="C10" s="3"/>
    </row>
    <row r="11" spans="1:7" x14ac:dyDescent="0.25">
      <c r="A11" s="3" t="s">
        <v>5</v>
      </c>
      <c r="B11" t="s">
        <v>45</v>
      </c>
      <c r="C11" s="3"/>
    </row>
    <row r="12" spans="1:7" x14ac:dyDescent="0.25">
      <c r="A12" s="3"/>
      <c r="B12" t="s">
        <v>46</v>
      </c>
      <c r="C12" s="3"/>
    </row>
    <row r="15" spans="1:7" ht="23.25" x14ac:dyDescent="0.25">
      <c r="A15" s="36"/>
      <c r="B15" s="36"/>
      <c r="C15" s="36"/>
      <c r="D15" s="36"/>
      <c r="E15" s="36"/>
      <c r="F15" s="36"/>
      <c r="G15" s="36"/>
    </row>
    <row r="16" spans="1:7" ht="23.25" x14ac:dyDescent="0.25">
      <c r="A16" s="36" t="s">
        <v>47</v>
      </c>
      <c r="B16" s="36"/>
      <c r="C16" s="36"/>
      <c r="D16" s="36"/>
      <c r="E16" s="36"/>
      <c r="F16" s="36"/>
      <c r="G16" s="36"/>
    </row>
    <row r="17" spans="1:9" x14ac:dyDescent="0.25">
      <c r="A17" t="s">
        <v>30</v>
      </c>
      <c r="B17" s="2" t="s">
        <v>48</v>
      </c>
      <c r="C17" t="s">
        <v>29</v>
      </c>
      <c r="D17" s="2" t="s">
        <v>49</v>
      </c>
      <c r="F17" t="s">
        <v>31</v>
      </c>
      <c r="G17" t="s">
        <v>50</v>
      </c>
      <c r="H17" t="s">
        <v>9</v>
      </c>
      <c r="I17" t="s">
        <v>51</v>
      </c>
    </row>
    <row r="18" spans="1:9" x14ac:dyDescent="0.25">
      <c r="A18" t="s">
        <v>12</v>
      </c>
      <c r="B18" s="2" t="s">
        <v>52</v>
      </c>
      <c r="C18" t="s">
        <v>32</v>
      </c>
      <c r="D18" s="2" t="s">
        <v>53</v>
      </c>
      <c r="F18" t="s">
        <v>34</v>
      </c>
      <c r="G18" t="s">
        <v>54</v>
      </c>
      <c r="H18" t="s">
        <v>33</v>
      </c>
      <c r="I18" t="s">
        <v>55</v>
      </c>
    </row>
    <row r="19" spans="1:9" x14ac:dyDescent="0.25">
      <c r="A19" t="s">
        <v>56</v>
      </c>
      <c r="B19" s="2" t="s">
        <v>57</v>
      </c>
      <c r="C19" t="s">
        <v>35</v>
      </c>
      <c r="D19" s="2" t="s">
        <v>58</v>
      </c>
      <c r="F19" t="s">
        <v>38</v>
      </c>
      <c r="G19" t="s">
        <v>59</v>
      </c>
      <c r="H19" t="s">
        <v>60</v>
      </c>
      <c r="I19" t="s">
        <v>61</v>
      </c>
    </row>
    <row r="20" spans="1:9" x14ac:dyDescent="0.25">
      <c r="A20" t="s">
        <v>37</v>
      </c>
      <c r="B20" s="2" t="s">
        <v>62</v>
      </c>
      <c r="C20" t="s">
        <v>39</v>
      </c>
      <c r="D20" s="2" t="s">
        <v>63</v>
      </c>
      <c r="F20" t="s">
        <v>15</v>
      </c>
      <c r="G20" t="s">
        <v>64</v>
      </c>
      <c r="H20" t="s">
        <v>36</v>
      </c>
      <c r="I20" t="s">
        <v>65</v>
      </c>
    </row>
    <row r="21" spans="1:9" x14ac:dyDescent="0.25">
      <c r="B21" s="2"/>
      <c r="C21" t="s">
        <v>40</v>
      </c>
      <c r="D21" s="2" t="s">
        <v>66</v>
      </c>
      <c r="F21" t="s">
        <v>41</v>
      </c>
      <c r="G21" t="s">
        <v>67</v>
      </c>
    </row>
    <row r="22" spans="1:9" x14ac:dyDescent="0.25">
      <c r="B22" s="2"/>
      <c r="C22" t="s">
        <v>7</v>
      </c>
      <c r="D22" s="2" t="s">
        <v>68</v>
      </c>
      <c r="F22" t="s">
        <v>42</v>
      </c>
      <c r="G22" t="s">
        <v>69</v>
      </c>
    </row>
    <row r="23" spans="1:9" x14ac:dyDescent="0.25">
      <c r="B23" s="2"/>
      <c r="C23" t="s">
        <v>43</v>
      </c>
      <c r="D23" s="2" t="s">
        <v>70</v>
      </c>
      <c r="F23" t="s">
        <v>36</v>
      </c>
      <c r="G23" t="s">
        <v>71</v>
      </c>
    </row>
    <row r="24" spans="1:9" x14ac:dyDescent="0.25">
      <c r="B24" s="2"/>
      <c r="C24" t="s">
        <v>72</v>
      </c>
      <c r="D24" s="2" t="s">
        <v>73</v>
      </c>
    </row>
    <row r="25" spans="1:9" x14ac:dyDescent="0.25">
      <c r="B25" s="2"/>
      <c r="C25" t="s">
        <v>44</v>
      </c>
      <c r="D25" s="2" t="s">
        <v>74</v>
      </c>
    </row>
    <row r="26" spans="1:9" x14ac:dyDescent="0.25">
      <c r="B26" s="2"/>
      <c r="C26" t="s">
        <v>45</v>
      </c>
      <c r="D26" s="2" t="s">
        <v>75</v>
      </c>
    </row>
    <row r="27" spans="1:9" x14ac:dyDescent="0.25">
      <c r="B27" s="2"/>
      <c r="C27" t="s">
        <v>46</v>
      </c>
      <c r="D27" s="2" t="s">
        <v>76</v>
      </c>
    </row>
    <row r="28" spans="1:9" x14ac:dyDescent="0.25">
      <c r="B28" s="2"/>
    </row>
    <row r="29" spans="1:9" x14ac:dyDescent="0.25">
      <c r="B29" s="2"/>
    </row>
    <row r="30" spans="1:9" x14ac:dyDescent="0.25">
      <c r="B30" s="2"/>
    </row>
    <row r="31" spans="1:9" x14ac:dyDescent="0.25">
      <c r="B31" s="2"/>
    </row>
    <row r="33" spans="1:7" x14ac:dyDescent="0.25">
      <c r="A33" s="1"/>
      <c r="B33" s="2"/>
    </row>
    <row r="34" spans="1:7" x14ac:dyDescent="0.25">
      <c r="A34" s="1" t="s">
        <v>28</v>
      </c>
      <c r="B34">
        <v>0</v>
      </c>
    </row>
    <row r="35" spans="1:7" x14ac:dyDescent="0.25">
      <c r="A35" s="3">
        <v>1</v>
      </c>
      <c r="B35">
        <v>1</v>
      </c>
      <c r="C35" t="s">
        <v>31</v>
      </c>
      <c r="D35" s="25">
        <v>250000</v>
      </c>
      <c r="E35" t="s">
        <v>30</v>
      </c>
      <c r="F35" s="25">
        <v>530000</v>
      </c>
      <c r="G35" s="25">
        <v>535031</v>
      </c>
    </row>
    <row r="36" spans="1:7" x14ac:dyDescent="0.25">
      <c r="A36" s="3">
        <v>2</v>
      </c>
      <c r="B36">
        <v>2</v>
      </c>
      <c r="C36" t="s">
        <v>34</v>
      </c>
      <c r="D36" s="25">
        <v>250000</v>
      </c>
      <c r="E36" t="s">
        <v>56</v>
      </c>
      <c r="F36" s="25">
        <v>550000</v>
      </c>
      <c r="G36" s="25">
        <v>535031</v>
      </c>
    </row>
    <row r="37" spans="1:7" x14ac:dyDescent="0.25">
      <c r="A37" s="3">
        <v>3</v>
      </c>
      <c r="B37">
        <v>3</v>
      </c>
      <c r="C37" t="s">
        <v>38</v>
      </c>
      <c r="D37" s="25">
        <v>170000</v>
      </c>
      <c r="F37" s="25"/>
    </row>
    <row r="38" spans="1:7" x14ac:dyDescent="0.25">
      <c r="A38" s="3">
        <v>4</v>
      </c>
      <c r="B38">
        <v>4</v>
      </c>
      <c r="C38" t="s">
        <v>15</v>
      </c>
      <c r="D38" s="25">
        <v>1130000</v>
      </c>
      <c r="E38" t="s">
        <v>29</v>
      </c>
      <c r="F38" s="25">
        <v>535021</v>
      </c>
    </row>
    <row r="39" spans="1:7" x14ac:dyDescent="0.25">
      <c r="A39" s="2">
        <v>5</v>
      </c>
      <c r="B39">
        <v>5</v>
      </c>
      <c r="C39" t="s">
        <v>41</v>
      </c>
      <c r="D39" s="25">
        <v>170000</v>
      </c>
      <c r="E39" t="s">
        <v>32</v>
      </c>
      <c r="F39" s="25">
        <v>535021</v>
      </c>
    </row>
    <row r="40" spans="1:7" x14ac:dyDescent="0.25">
      <c r="A40" s="2">
        <v>6</v>
      </c>
      <c r="B40">
        <v>6</v>
      </c>
      <c r="C40" t="s">
        <v>42</v>
      </c>
      <c r="D40" s="25">
        <v>130000</v>
      </c>
      <c r="E40" t="s">
        <v>35</v>
      </c>
      <c r="F40" s="25">
        <v>535021</v>
      </c>
    </row>
    <row r="41" spans="1:7" x14ac:dyDescent="0.25">
      <c r="A41" s="2">
        <v>7</v>
      </c>
      <c r="B41">
        <v>7</v>
      </c>
      <c r="D41" s="25"/>
      <c r="E41" t="s">
        <v>39</v>
      </c>
      <c r="F41" s="25">
        <v>535021</v>
      </c>
    </row>
    <row r="42" spans="1:7" x14ac:dyDescent="0.25">
      <c r="A42" s="2">
        <v>8</v>
      </c>
      <c r="B42">
        <v>8</v>
      </c>
      <c r="C42" t="s">
        <v>31</v>
      </c>
      <c r="D42" s="25">
        <v>253099</v>
      </c>
      <c r="E42" t="s">
        <v>40</v>
      </c>
      <c r="F42" s="25">
        <v>535021</v>
      </c>
    </row>
    <row r="43" spans="1:7" x14ac:dyDescent="0.25">
      <c r="A43" s="2" t="s">
        <v>5</v>
      </c>
      <c r="B43">
        <v>9</v>
      </c>
      <c r="C43" t="s">
        <v>34</v>
      </c>
      <c r="D43" s="25">
        <v>251032</v>
      </c>
      <c r="E43" t="s">
        <v>7</v>
      </c>
      <c r="F43" s="25">
        <v>535031</v>
      </c>
    </row>
    <row r="44" spans="1:7" x14ac:dyDescent="0.25">
      <c r="C44" t="s">
        <v>38</v>
      </c>
      <c r="D44" s="25">
        <v>172121</v>
      </c>
      <c r="E44" t="s">
        <v>43</v>
      </c>
      <c r="F44" s="25">
        <v>535031</v>
      </c>
    </row>
    <row r="45" spans="1:7" x14ac:dyDescent="0.25">
      <c r="C45" t="s">
        <v>15</v>
      </c>
      <c r="D45" s="25">
        <v>113071</v>
      </c>
      <c r="E45" t="s">
        <v>72</v>
      </c>
      <c r="F45" s="25">
        <v>535031</v>
      </c>
    </row>
    <row r="46" spans="1:7" x14ac:dyDescent="0.25">
      <c r="C46" t="s">
        <v>42</v>
      </c>
      <c r="D46" s="25">
        <v>131081</v>
      </c>
      <c r="E46" t="s">
        <v>44</v>
      </c>
      <c r="F46" s="25">
        <v>535031</v>
      </c>
    </row>
    <row r="47" spans="1:7" x14ac:dyDescent="0.25">
      <c r="C47" t="s">
        <v>41</v>
      </c>
      <c r="D47" s="25">
        <v>173029</v>
      </c>
    </row>
    <row r="48" spans="1:7" ht="23.25" x14ac:dyDescent="0.25">
      <c r="A48" s="36" t="s">
        <v>77</v>
      </c>
      <c r="B48" s="36"/>
      <c r="C48" s="36"/>
      <c r="D48" s="36"/>
      <c r="E48" s="36"/>
      <c r="F48" s="36"/>
      <c r="G48" s="36"/>
    </row>
    <row r="49" spans="1:5" x14ac:dyDescent="0.25">
      <c r="A49" t="s">
        <v>78</v>
      </c>
      <c r="B49" t="s">
        <v>79</v>
      </c>
      <c r="C49" t="s">
        <v>80</v>
      </c>
      <c r="D49" t="s">
        <v>81</v>
      </c>
      <c r="E49" t="s">
        <v>82</v>
      </c>
    </row>
    <row r="50" spans="1:5" x14ac:dyDescent="0.25">
      <c r="A50" t="e">
        <f>VLOOKUP(Sheet1!B3,Sheet2!A34:B43, 2, FALSE)</f>
        <v>#N/A</v>
      </c>
      <c r="B50" t="e">
        <f>VLOOKUP(Sheet1!B4,Sheet2!C17:D27, 2, FALSE)</f>
        <v>#N/A</v>
      </c>
      <c r="C50" t="e">
        <f>VLOOKUP(Sheet1!B5,H17:I20, 2, FALSE)</f>
        <v>#N/A</v>
      </c>
      <c r="D50" t="e">
        <f>VLOOKUP(Sheet1!B6,A17:B20, 2, FALSE)</f>
        <v>#N/A</v>
      </c>
      <c r="E50" t="str">
        <f>IF(Sheet1!B6=Sheet2!A18,VLOOKUP(Sheet1!B7,F17:G23,2,FALSE),"XX")</f>
        <v>XX</v>
      </c>
    </row>
  </sheetData>
  <sheetProtection selectLockedCells="1" selectUnlockedCells="1"/>
  <mergeCells count="4">
    <mergeCell ref="A1:G1"/>
    <mergeCell ref="A15:G15"/>
    <mergeCell ref="A16:G16"/>
    <mergeCell ref="A48:G4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3d8754-ee69-4e4e-b99d-9ec9052128b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TaxCatchAll xmlns="108c8c07-e8b1-48f6-bf07-aaca5c59ec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6C64EECDDA047B25D08FE28DBC487" ma:contentTypeVersion="18" ma:contentTypeDescription="Create a new document." ma:contentTypeScope="" ma:versionID="824601a5aca4e3403ff1aafd692741e3">
  <xsd:schema xmlns:xsd="http://www.w3.org/2001/XMLSchema" xmlns:xs="http://www.w3.org/2001/XMLSchema" xmlns:p="http://schemas.microsoft.com/office/2006/metadata/properties" xmlns:ns1="http://schemas.microsoft.com/sharepoint/v3" xmlns:ns2="0e3d8754-ee69-4e4e-b99d-9ec9052128b8" xmlns:ns3="108c8c07-e8b1-48f6-bf07-aaca5c59ecdd" targetNamespace="http://schemas.microsoft.com/office/2006/metadata/properties" ma:root="true" ma:fieldsID="493b73dc4f7e3db65563f626f0c05dbf" ns1:_="" ns2:_="" ns3:_="">
    <xsd:import namespace="http://schemas.microsoft.com/sharepoint/v3"/>
    <xsd:import namespace="0e3d8754-ee69-4e4e-b99d-9ec9052128b8"/>
    <xsd:import namespace="108c8c07-e8b1-48f6-bf07-aaca5c59e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d8754-ee69-4e4e-b99d-9ec905212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cef215b-19b7-4691-95f4-27d2fe62d5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c8c07-e8b1-48f6-bf07-aaca5c59ec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e3617f1-9919-4dfa-b2ac-355e27587bf4}" ma:internalName="TaxCatchAll" ma:showField="CatchAllData" ma:web="108c8c07-e8b1-48f6-bf07-aaca5c59e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D285A-F6D9-468E-9DD8-F030E5D9249F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3a0c4a5-1c10-4b27-af3f-0f6442ed9f76"/>
    <ds:schemaRef ds:uri="http://purl.org/dc/terms/"/>
    <ds:schemaRef ds:uri="0e3d8754-ee69-4e4e-b99d-9ec9052128b8"/>
    <ds:schemaRef ds:uri="http://schemas.microsoft.com/sharepoint/v3"/>
    <ds:schemaRef ds:uri="108c8c07-e8b1-48f6-bf07-aaca5c59ecdd"/>
  </ds:schemaRefs>
</ds:datastoreItem>
</file>

<file path=customXml/itemProps2.xml><?xml version="1.0" encoding="utf-8"?>
<ds:datastoreItem xmlns:ds="http://schemas.openxmlformats.org/officeDocument/2006/customXml" ds:itemID="{CAFF542F-9CEE-4912-81FA-054532914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8ECAD-17E6-4A2C-A9C7-B3920DA4E8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e3d8754-ee69-4e4e-b99d-9ec9052128b8"/>
    <ds:schemaRef ds:uri="108c8c07-e8b1-48f6-bf07-aaca5c59e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Hargis, Garrett D LTJG USN (USA)</dc:creator>
  <cp:keywords/>
  <dc:description/>
  <cp:lastModifiedBy>Collins, John G LT USN COMNAVRESFORCOM VA (USA)</cp:lastModifiedBy>
  <cp:revision/>
  <dcterms:created xsi:type="dcterms:W3CDTF">2024-05-09T18:48:25Z</dcterms:created>
  <dcterms:modified xsi:type="dcterms:W3CDTF">2025-04-24T15:54:17Z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0x0101007CF6C64EECDDA047B25D08FE28DBC487</vt:lpwstr>
  </property>
</Properties>
</file>